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280" yWindow="5745" windowWidth="22995" windowHeight="6375"/>
  </bookViews>
  <sheets>
    <sheet name="ул Салтыкова-Щедрина д. 64" sheetId="1" r:id="rId1"/>
  </sheets>
  <externalReferences>
    <externalReference r:id="rId2"/>
  </externalReferences>
  <definedNames>
    <definedName name="АДРЕС" localSheetId="0">'ул Салтыкова-Щедрина д. 64'!$B$3</definedName>
    <definedName name="АДРЕС">#REF!</definedName>
    <definedName name="АДРЕС2">#REF!</definedName>
    <definedName name="ВХДОЛГ" localSheetId="0">'ул Салтыкова-Щедрина д. 64'!$G$9</definedName>
    <definedName name="ВХДОЛГ">#REF!</definedName>
    <definedName name="ВХСАЛЬДО" localSheetId="0">'ул Салтыкова-Щедрина д. 64'!$D$9</definedName>
    <definedName name="ВХСАЛЬДО">#REF!</definedName>
    <definedName name="ВХСАЛЬДО3МЕС">#REF!</definedName>
    <definedName name="ДОГОВОР" localSheetId="0">'ул Салтыкова-Щедрина д. 64'!$B$4</definedName>
    <definedName name="ДОГОВОР">#REF!</definedName>
    <definedName name="ДОЛГ" localSheetId="0">'ул Салтыкова-Щедрина д. 64'!$A$9</definedName>
    <definedName name="ДОЛГ">#REF!</definedName>
    <definedName name="ЗАТРАЧЕНОК" localSheetId="0">'ул Салтыкова-Щедрина д. 64'!$D$41</definedName>
    <definedName name="ЗАТРАЧЕНОК">#REF!</definedName>
    <definedName name="ЗАТРАЧЕНОТ" localSheetId="0">'ул Салтыкова-Щедрина д. 64'!$D$40</definedName>
    <definedName name="ЗАТРАЧЕНОТ">#REF!</definedName>
    <definedName name="ЗАТРЕМ" localSheetId="0">'ул Салтыкова-Щедрина д. 64'!$D$57</definedName>
    <definedName name="ЗАТРЕМ">#REF!</definedName>
    <definedName name="ИСХДОЛГ" localSheetId="0">'ул Салтыкова-Щедрина д. 64'!$G$46</definedName>
    <definedName name="ИСХДОЛГ">#REF!</definedName>
    <definedName name="ИСХСАЛЬДО" localSheetId="0">'ул Салтыкова-Щедрина д. 64'!$D$46</definedName>
    <definedName name="ИСХСАЛЬДО">#REF!</definedName>
    <definedName name="ИСХСАЛЬДО3МЕС">#REF!</definedName>
    <definedName name="КАП" localSheetId="0">'ул Салтыкова-Щедрина д. 64'!$C$41</definedName>
    <definedName name="КАП">#REF!</definedName>
    <definedName name="КАПРЕМ">#REF!</definedName>
    <definedName name="КПЕРЕЧИСК" localSheetId="0">'ул Салтыкова-Щедрина д. 64'!$G$41</definedName>
    <definedName name="КПЕРЕЧИСК">#REF!</definedName>
    <definedName name="КПЕРЕЧИСТ" localSheetId="0">'ул Салтыкова-Щедрина д. 64'!$G$40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64'!$D$55</definedName>
    <definedName name="НАЧРЕМ">#REF!</definedName>
    <definedName name="НЕЖНАЧРЕМ" localSheetId="0">'ул Салтыкова-Щедрина д. 64'!$D$56</definedName>
    <definedName name="НЕЖНАЧРЕМ">#REF!</definedName>
    <definedName name="ОПАЛЧЕНОТ" localSheetId="0">'ул Салтыкова-Щедрина д. 64'!$E$40</definedName>
    <definedName name="ОПАЛЧЕНОТ">#REF!</definedName>
    <definedName name="ОПЛАЧЕНОК" localSheetId="0">'ул Салтыкова-Щедрина д. 64'!$E$41</definedName>
    <definedName name="ОПЛАЧЕНОК">#REF!</definedName>
    <definedName name="ОСВОЕНО">#REF!</definedName>
    <definedName name="ОСТ" localSheetId="0">'ул Салтыкова-Щедрина д. 64'!$A$46</definedName>
    <definedName name="ОСТ">#REF!</definedName>
    <definedName name="ПЛОЩАДЬ" localSheetId="0">'ул Салтыкова-Щедрина д. 64'!$B$5</definedName>
    <definedName name="ПЛОЩАДЬ">#REF!</definedName>
    <definedName name="ПЛОЩАДЬДОМА">#REF!</definedName>
    <definedName name="РАЗМЕРПЛАТЫ" localSheetId="0">'ул Салтыкова-Щедрина д. 64'!$C$11</definedName>
    <definedName name="РАЗМЕРПЛАТЫ">#REF!</definedName>
    <definedName name="СНРЕМ" localSheetId="0">'ул Салтыкова-Щедрина д. 64'!$D$54</definedName>
    <definedName name="СНРЕМ">#REF!</definedName>
    <definedName name="ТАРОТОП" localSheetId="0">'ул Салтыкова-Щедрина д. 64'!$C$16</definedName>
    <definedName name="ТАРОТОП">#REF!</definedName>
    <definedName name="ТАРХВС" localSheetId="0">'ул Салтыкова-Щедрина д. 64'!$C$17</definedName>
    <definedName name="ТАРХВС">#REF!</definedName>
    <definedName name="ТБО" localSheetId="0">'ул Салтыкова-Щедрина д. 64'!$C$13</definedName>
    <definedName name="ТБО">#REF!</definedName>
    <definedName name="ТБОНАЧ" localSheetId="0">'ул Салтыкова-Щедрина д. 64'!$D$13</definedName>
    <definedName name="ТБОНАЧ">#REF!</definedName>
    <definedName name="ТБОНЕД" localSheetId="0">'ул Салтыкова-Щедрина д. 64'!$F$13</definedName>
    <definedName name="ТБОНЕД">#REF!</definedName>
    <definedName name="ТБООПЛ" localSheetId="0">'ул Салтыкова-Щедрина д. 64'!$E$13</definedName>
    <definedName name="ТБООПЛ">#REF!</definedName>
    <definedName name="ТБОПОСТ" localSheetId="0">'ул Салтыкова-Щедрина д. 64'!$G$13</definedName>
    <definedName name="ТБОПОСТ">#REF!</definedName>
    <definedName name="ТЕК" localSheetId="0">'ул Салтыкова-Щедрина д. 64'!$C$40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F38" i="1" s="1"/>
  <c r="G28" i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F26" i="1" s="1"/>
  <c r="G16" i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<sst xmlns="http://schemas.openxmlformats.org/spreadsheetml/2006/main" count="68" uniqueCount="64">
  <si>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</si>
  <si>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</si>
  <si>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64</t>
  </si>
  <si>
    <t>Договор управления №:</t>
  </si>
  <si>
    <t xml:space="preserve">№ 205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</si>
  <si>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</si>
  <si>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</si>
  <si>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</si>
  <si>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</si>
  <si>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</si>
  <si>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</si>
  <si>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</si>
  <si>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</si>
  <si>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</si>
  <si>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</si>
  <si>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</si>
  <si>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</si>
  <si>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</si>
  <si>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</si>
  <si>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</si>
  <si>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</si>
  <si>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</si>
  <si>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</si>
  <si>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</si>
  <si>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</si>
  <si>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</si>
  <si>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</si>
  <si>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</si>
  <si>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</si>
  <si>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</si>
  <si>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</si>
  <si>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</si>
  <si>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</si>
  <si>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</si>
  <si>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</si>
  <si>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</si>
  <si>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</si>
  <si>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</si>
  <si>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Прочистка вентканалов, газоходов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</si>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</sst>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CS714"/>
  <sheetViews>
    <sheetView tabSelected="1" topLeftCell="A52" workbookViewId="0">
      <selection activeCell="A91" sqref="A91:G94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1277.4999999999998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194921.83999999976</v>
      </c>
      <c r="E9" s="10" t="s">
        <v>8</v>
      </c>
      <c r="F9" s="11"/>
      <c r="G9" s="9">
        <v>65220.15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121030.49999999994</v>
      </c>
      <c r="E13" s="24">
        <v>110584.50999999997</v>
      </c>
      <c r="F13" s="25">
        <f>ТБОНАЧ-ТБООПЛ</f>
        <v>10445.989999999976</v>
      </c>
      <c r="G13" s="26">
        <f>ТБООПЛ</f>
        <v>110584.50999999997</v>
      </c>
    </row>
    <row r="14" spans="1:7" ht="13.5" thickBot="1" x14ac:dyDescent="0.25">
      <c r="A14" s="27"/>
      <c r="B14" s="28" t="s">
        <v>17</v>
      </c>
      <c r="C14" s="29"/>
      <c r="D14" s="30">
        <f>D13</f>
        <v>121030.49999999994</v>
      </c>
      <c r="E14" s="30">
        <f>E13</f>
        <v>110584.50999999997</v>
      </c>
      <c r="F14" s="30">
        <f>F13</f>
        <v>10445.989999999976</v>
      </c>
      <c r="G14" s="30">
        <f>SUM(ТБОПОСТ)</f>
        <v>110584.50999999997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420720.12</v>
      </c>
      <c r="E16" s="24">
        <v>392036.21999999991</v>
      </c>
      <c r="F16" s="25">
        <f t="shared" ref="F16:F25" si="0">D16-E16</f>
        <v>28683.900000000081</v>
      </c>
      <c r="G16" s="26">
        <f t="shared" ref="G16:G25" si="1">E16</f>
        <v>392036.21999999991</v>
      </c>
    </row>
    <row r="17" spans="1:7" x14ac:dyDescent="0.2">
      <c r="A17" s="34"/>
      <c r="B17" s="35" t="s">
        <v>20</v>
      </c>
      <c r="C17" s="23">
        <v>25.95</v>
      </c>
      <c r="D17" s="24">
        <v>91952.57</v>
      </c>
      <c r="E17" s="24">
        <v>80484.450000000055</v>
      </c>
      <c r="F17" s="25">
        <f t="shared" si="0"/>
        <v>11468.119999999952</v>
      </c>
      <c r="G17" s="26">
        <f t="shared" si="1"/>
        <v>80484.450000000055</v>
      </c>
    </row>
    <row r="18" spans="1:7" x14ac:dyDescent="0.2">
      <c r="A18" s="34"/>
      <c r="B18" s="35" t="s">
        <v>21</v>
      </c>
      <c r="C18" s="23">
        <v>17.79</v>
      </c>
      <c r="D18" s="24">
        <v>63142.48000000001</v>
      </c>
      <c r="E18" s="24">
        <v>55223.530000000013</v>
      </c>
      <c r="F18" s="25">
        <f t="shared" si="0"/>
        <v>7918.9499999999971</v>
      </c>
      <c r="G18" s="26">
        <f t="shared" si="1"/>
        <v>55223.530000000013</v>
      </c>
    </row>
    <row r="19" spans="1:7" x14ac:dyDescent="0.2">
      <c r="A19" s="34"/>
      <c r="B19" s="35" t="s">
        <v>22</v>
      </c>
      <c r="C19" s="23">
        <v>4.2300000000000004</v>
      </c>
      <c r="D19" s="24">
        <v>56316.69</v>
      </c>
      <c r="E19" s="24">
        <v>74421.029999999941</v>
      </c>
      <c r="F19" s="25">
        <f t="shared" si="0"/>
        <v>-18104.339999999938</v>
      </c>
      <c r="G19" s="26">
        <f t="shared" si="1"/>
        <v>74421.029999999941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632131.8600000001</v>
      </c>
      <c r="E26" s="30">
        <f>SUM(E16:E25)</f>
        <v>602165.22999999986</v>
      </c>
      <c r="F26" s="30">
        <f>SUM(F16:F25)</f>
        <v>29966.630000000092</v>
      </c>
      <c r="G26" s="30">
        <f>SUM(G16:G25)</f>
        <v>602165.22999999986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51891.87000000001</v>
      </c>
      <c r="E28" s="24">
        <v>45373.650000000016</v>
      </c>
      <c r="F28" s="25">
        <f>D28-E28</f>
        <v>6518.2199999999939</v>
      </c>
      <c r="G28" s="26">
        <f t="shared" ref="G28:G37" si="2">E28</f>
        <v>45373.650000000016</v>
      </c>
    </row>
    <row r="29" spans="1:7" x14ac:dyDescent="0.2">
      <c r="A29" s="34"/>
      <c r="B29" s="35" t="s">
        <v>25</v>
      </c>
      <c r="C29" s="23">
        <v>0</v>
      </c>
      <c r="D29" s="24">
        <v>15130</v>
      </c>
      <c r="E29" s="24">
        <v>14463.029999999999</v>
      </c>
      <c r="F29" s="25">
        <f>D29-E29</f>
        <v>666.97000000000116</v>
      </c>
      <c r="G29" s="26">
        <f t="shared" si="2"/>
        <v>14463.029999999999</v>
      </c>
    </row>
    <row r="30" spans="1:7" x14ac:dyDescent="0.2">
      <c r="A30" s="34"/>
      <c r="B30" s="35" t="s">
        <v>26</v>
      </c>
      <c r="C30" s="23">
        <v>6.64</v>
      </c>
      <c r="D30" s="24">
        <v>5061.4000000000015</v>
      </c>
      <c r="E30" s="24">
        <v>5274.8</v>
      </c>
      <c r="F30" s="25">
        <f t="shared" ref="F30:F37" si="3">D30-E30</f>
        <v>-213.39999999999873</v>
      </c>
      <c r="G30" s="26">
        <f t="shared" si="2"/>
        <v>5274.8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72083.270000000019</v>
      </c>
      <c r="E38" s="30">
        <f>SUM(E28:E37)</f>
        <v>65111.480000000018</v>
      </c>
      <c r="F38" s="30">
        <f>SUM(F28:F37)</f>
        <v>6971.7899999999963</v>
      </c>
      <c r="G38" s="30">
        <f>SUM(G28:G37)</f>
        <v>65111.480000000018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25296.359999999986</v>
      </c>
      <c r="E40" s="24">
        <v>23163.23</v>
      </c>
      <c r="F40" s="25">
        <f>ЗАТРАЧЕНОТ-ОПАЛЧЕНОТ</f>
        <v>2133.1299999999865</v>
      </c>
      <c r="G40" s="45">
        <v>2843.2000000000003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25296.359999999986</v>
      </c>
      <c r="E42" s="30">
        <f>E41+E40</f>
        <v>23163.23</v>
      </c>
      <c r="F42" s="30">
        <f>F41+F40</f>
        <v>2133.1299999999865</v>
      </c>
      <c r="G42" s="30">
        <f>КПЕРЕЧИСТ+КПЕРЕЧИСК</f>
        <v>2843.2000000000003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850541.99</v>
      </c>
      <c r="E44" s="30">
        <f>E42+E38+E26+E14</f>
        <v>801024.45</v>
      </c>
      <c r="F44" s="30">
        <f>F42+F38+F26+F14</f>
        <v>49517.540000000052</v>
      </c>
      <c r="G44" s="30">
        <f>G42+G38+G26+G14</f>
        <v>780704.41999999993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244439.37999999983</v>
      </c>
      <c r="E46" s="10" t="s">
        <v>8</v>
      </c>
      <c r="F46" s="11"/>
      <c r="G46" s="9">
        <v>116035.41000000002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109974.75999999998</v>
      </c>
      <c r="E54" s="56"/>
    </row>
    <row r="55" spans="1:7" x14ac:dyDescent="0.2">
      <c r="A55" s="54" t="s">
        <v>36</v>
      </c>
      <c r="B55" s="57"/>
      <c r="D55" s="56">
        <v>23163.23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2843.2000000000003</v>
      </c>
      <c r="E57" s="60"/>
    </row>
    <row r="58" spans="1:7" x14ac:dyDescent="0.2">
      <c r="A58" s="61" t="s">
        <v>38</v>
      </c>
      <c r="B58" s="61"/>
      <c r="C58" s="61"/>
      <c r="D58" s="61"/>
      <c r="E58" s="61"/>
      <c r="F58" s="61">
        <v>619.73</v>
      </c>
      <c r="G58" s="61"/>
    </row>
    <row r="59" spans="1:7" s="63" customFormat="1" x14ac:dyDescent="0.2">
      <c r="A59" s="62" t="s">
        <v>38</v>
      </c>
      <c r="B59" s="62"/>
      <c r="C59" s="62"/>
      <c r="D59" s="62"/>
      <c r="E59" s="62"/>
      <c r="F59" s="62">
        <v>2223.4700000000003</v>
      </c>
      <c r="G59" s="62"/>
    </row>
    <row r="60" spans="1:7" s="63" customFormat="1" x14ac:dyDescent="0.2">
      <c r="A60" s="63" t="s">
        <v>39</v>
      </c>
      <c r="D60" s="64">
        <v>130294.79</v>
      </c>
      <c r="E60" s="65"/>
    </row>
    <row r="61" spans="1:7" s="63" customFormat="1" x14ac:dyDescent="0.2"/>
    <row r="62" spans="1:7" s="63" customFormat="1" x14ac:dyDescent="0.2">
      <c r="A62" s="66" t="s">
        <v>40</v>
      </c>
    </row>
    <row r="63" spans="1:7" s="63" customFormat="1" x14ac:dyDescent="0.2"/>
    <row r="64" spans="1:7" s="63" customFormat="1" x14ac:dyDescent="0.2">
      <c r="A64" s="67" t="s">
        <v>41</v>
      </c>
      <c r="B64" s="67"/>
      <c r="D64" s="68">
        <v>14119.42</v>
      </c>
      <c r="E64" s="69"/>
    </row>
    <row r="65" spans="1:97" s="63" customFormat="1" x14ac:dyDescent="0.2">
      <c r="A65" s="67" t="s">
        <v>42</v>
      </c>
      <c r="B65" s="67"/>
      <c r="D65" s="70">
        <v>0</v>
      </c>
      <c r="E65" s="71"/>
    </row>
    <row r="66" spans="1:97" s="63" customFormat="1" x14ac:dyDescent="0.2">
      <c r="A66" s="67" t="s">
        <v>43</v>
      </c>
      <c r="B66" s="67"/>
      <c r="D66" s="70">
        <v>3600</v>
      </c>
      <c r="E66" s="71"/>
    </row>
    <row r="67" spans="1:97" s="63" customFormat="1" x14ac:dyDescent="0.2">
      <c r="A67" s="67" t="s">
        <v>44</v>
      </c>
      <c r="B67" s="67"/>
      <c r="D67" s="70">
        <v>12461.85</v>
      </c>
      <c r="E67" s="71"/>
    </row>
    <row r="68" spans="1:97" s="63" customFormat="1" x14ac:dyDescent="0.2">
      <c r="A68" s="67" t="s">
        <v>45</v>
      </c>
      <c r="B68" s="67"/>
      <c r="D68" s="72">
        <v>0</v>
      </c>
      <c r="E68" s="73"/>
    </row>
    <row r="69" spans="1:97" s="63" customFormat="1" x14ac:dyDescent="0.2">
      <c r="A69" s="74" t="s">
        <v>46</v>
      </c>
      <c r="B69" s="74"/>
      <c r="C69" s="74"/>
      <c r="D69" s="74"/>
      <c r="E69" s="74"/>
      <c r="F69" s="74" t="s">
        <v>47</v>
      </c>
      <c r="G69" s="74"/>
    </row>
    <row r="70" spans="1:97" s="63" customFormat="1" x14ac:dyDescent="0.2">
      <c r="A70" s="75" t="s">
        <v>48</v>
      </c>
      <c r="B70" s="75"/>
      <c r="D70" s="76">
        <v>17719.419999999998</v>
      </c>
      <c r="E70" s="77"/>
    </row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>
      <c r="A75" s="78" t="s">
        <v>49</v>
      </c>
      <c r="B75" s="78"/>
      <c r="C75" s="78"/>
      <c r="D75" s="78"/>
      <c r="E75" s="78"/>
      <c r="F75" s="78"/>
      <c r="G75" s="78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8" t="s">
        <v>50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8" t="s">
        <v>51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9"/>
      <c r="B78" s="79"/>
      <c r="C78" s="79"/>
      <c r="D78" s="79"/>
      <c r="E78" s="79"/>
      <c r="F78" s="79"/>
      <c r="G78" s="79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8" t="s">
        <v>52</v>
      </c>
      <c r="B79" s="78"/>
      <c r="C79" s="78"/>
      <c r="D79" s="78"/>
      <c r="E79" s="78"/>
      <c r="F79" s="78"/>
      <c r="G79" s="7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53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54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9"/>
      <c r="B82" s="79"/>
      <c r="C82" s="79"/>
      <c r="D82" s="79"/>
      <c r="E82" s="79"/>
      <c r="F82" s="79"/>
      <c r="G82" s="79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8" t="s">
        <v>55</v>
      </c>
      <c r="B83" s="78"/>
      <c r="C83" s="78"/>
      <c r="D83" s="78"/>
      <c r="E83" s="78"/>
      <c r="F83" s="78"/>
      <c r="G83" s="7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56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57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9"/>
      <c r="B86" s="79"/>
      <c r="C86" s="79"/>
      <c r="D86" s="79"/>
      <c r="E86" s="79"/>
      <c r="F86" s="79"/>
      <c r="G86" s="79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8" t="s">
        <v>58</v>
      </c>
      <c r="B87" s="78"/>
      <c r="C87" s="78"/>
      <c r="D87" s="78"/>
      <c r="E87" s="78"/>
      <c r="F87" s="78"/>
      <c r="G87" s="7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59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80" t="s">
        <v>60</v>
      </c>
      <c r="B91" s="80"/>
      <c r="C91" s="80"/>
      <c r="D91" s="80"/>
      <c r="E91" s="80"/>
      <c r="F91" s="81" t="s">
        <v>61</v>
      </c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0"/>
      <c r="B92" s="80"/>
      <c r="C92" s="80"/>
      <c r="D92" s="80"/>
      <c r="E92" s="80"/>
      <c r="F92" s="82"/>
      <c r="G92" s="8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/>
      <c r="B93" s="80"/>
      <c r="C93" s="80"/>
      <c r="D93" s="80"/>
      <c r="E93" s="80"/>
      <c r="F93" s="81"/>
      <c r="G93" s="81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 t="s">
        <v>62</v>
      </c>
      <c r="B94" s="80"/>
      <c r="C94" s="80"/>
      <c r="D94" s="80"/>
      <c r="E94" s="80"/>
      <c r="F94" s="81" t="s">
        <v>63</v>
      </c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2">
    <mergeCell ref="F93:G93"/>
    <mergeCell ref="F94:G94"/>
    <mergeCell ref="A83:G83"/>
    <mergeCell ref="A84:G84"/>
    <mergeCell ref="A85:G85"/>
    <mergeCell ref="A87:G87"/>
    <mergeCell ref="A88:G88"/>
    <mergeCell ref="F91:G91"/>
    <mergeCell ref="A75:G75"/>
    <mergeCell ref="A76:G76"/>
    <mergeCell ref="A77:G77"/>
    <mergeCell ref="A79:G79"/>
    <mergeCell ref="A80:G80"/>
    <mergeCell ref="A81:G81"/>
    <mergeCell ref="A68:B68"/>
    <mergeCell ref="D68:E68"/>
    <mergeCell ref="A69:E69"/>
    <mergeCell ref="F69:G69"/>
    <mergeCell ref="A70:B70"/>
    <mergeCell ref="D70:E70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D60:E60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64</vt:lpstr>
      <vt:lpstr>'ул Салтыкова-Щедрина д. 64'!АДРЕС</vt:lpstr>
      <vt:lpstr>'ул Салтыкова-Щедрина д. 64'!ВХДОЛГ</vt:lpstr>
      <vt:lpstr>'ул Салтыкова-Щедрина д. 64'!ВХСАЛЬДО</vt:lpstr>
      <vt:lpstr>'ул Салтыкова-Щедрина д. 64'!ДОГОВОР</vt:lpstr>
      <vt:lpstr>'ул Салтыкова-Щедрина д. 64'!ДОЛГ</vt:lpstr>
      <vt:lpstr>'ул Салтыкова-Щедрина д. 64'!ЗАТРАЧЕНОК</vt:lpstr>
      <vt:lpstr>'ул Салтыкова-Щедрина д. 64'!ЗАТРАЧЕНОТ</vt:lpstr>
      <vt:lpstr>'ул Салтыкова-Щедрина д. 64'!ЗАТРЕМ</vt:lpstr>
      <vt:lpstr>'ул Салтыкова-Щедрина д. 64'!ИСХДОЛГ</vt:lpstr>
      <vt:lpstr>'ул Салтыкова-Щедрина д. 64'!ИСХСАЛЬДО</vt:lpstr>
      <vt:lpstr>'ул Салтыкова-Щедрина д. 64'!КАП</vt:lpstr>
      <vt:lpstr>'ул Салтыкова-Щедрина д. 64'!КПЕРЕЧИСК</vt:lpstr>
      <vt:lpstr>'ул Салтыкова-Щедрина д. 64'!КПЕРЕЧИСТ</vt:lpstr>
      <vt:lpstr>'ул Салтыкова-Щедрина д. 64'!НАЧРЕМ</vt:lpstr>
      <vt:lpstr>'ул Салтыкова-Щедрина д. 64'!НЕЖНАЧРЕМ</vt:lpstr>
      <vt:lpstr>'ул Салтыкова-Щедрина д. 64'!ОПАЛЧЕНОТ</vt:lpstr>
      <vt:lpstr>'ул Салтыкова-Щедрина д. 64'!ОПЛАЧЕНОК</vt:lpstr>
      <vt:lpstr>'ул Салтыкова-Щедрина д. 64'!ОСТ</vt:lpstr>
      <vt:lpstr>'ул Салтыкова-Щедрина д. 64'!ПЛОЩАДЬ</vt:lpstr>
      <vt:lpstr>'ул Салтыкова-Щедрина д. 64'!РАЗМЕРПЛАТЫ</vt:lpstr>
      <vt:lpstr>'ул Салтыкова-Щедрина д. 64'!СНРЕМ</vt:lpstr>
      <vt:lpstr>'ул Салтыкова-Щедрина д. 64'!ТАРОТОП</vt:lpstr>
      <vt:lpstr>'ул Салтыкова-Щедрина д. 64'!ТАРХВС</vt:lpstr>
      <vt:lpstr>'ул Салтыкова-Щедрина д. 64'!ТБО</vt:lpstr>
      <vt:lpstr>'ул Салтыкова-Щедрина д. 64'!ТБОНАЧ</vt:lpstr>
      <vt:lpstr>'ул Салтыкова-Щедрина д. 64'!ТБОНЕД</vt:lpstr>
      <vt:lpstr>'ул Салтыкова-Щедрина д. 64'!ТБООПЛ</vt:lpstr>
      <vt:lpstr>'ул Салтыкова-Щедрина д. 64'!ТБОПОСТ</vt:lpstr>
      <vt:lpstr>'ул Салтыкова-Щедрина д. 64'!ТЕК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2018-03-30T12:49:49Z</dcterms:created>
  <dcterms:modified xsi:type="dcterms:W3CDTF">2018-03-30T12:49:49Z</dcterms:modified>
</cp:coreProperties>
</file>